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7995"/>
  </bookViews>
  <sheets>
    <sheet name="מענק" sheetId="2" r:id="rId1"/>
    <sheet name="נוסחאות" sheetId="1" r:id="rId2"/>
    <sheet name="גיליון3" sheetId="3" r:id="rId3"/>
  </sheets>
  <calcPr calcId="114210"/>
</workbook>
</file>

<file path=xl/calcChain.xml><?xml version="1.0" encoding="utf-8"?>
<calcChain xmlns="http://schemas.openxmlformats.org/spreadsheetml/2006/main">
  <c r="D25" i="1"/>
  <c r="C7"/>
  <c r="D7"/>
  <c r="C8"/>
  <c r="D8"/>
  <c r="C9"/>
  <c r="D9"/>
  <c r="C6"/>
  <c r="D6"/>
  <c r="D22"/>
  <c r="E15"/>
  <c r="B9" i="2"/>
  <c r="D10" i="1"/>
  <c r="C10"/>
  <c r="D11"/>
  <c r="D27"/>
  <c r="D24" i="2"/>
</calcChain>
</file>

<file path=xl/sharedStrings.xml><?xml version="1.0" encoding="utf-8"?>
<sst xmlns="http://schemas.openxmlformats.org/spreadsheetml/2006/main" count="82" uniqueCount="56">
  <si>
    <t xml:space="preserve">מערך </t>
  </si>
  <si>
    <t>מקדם</t>
  </si>
  <si>
    <t xml:space="preserve">לחימה </t>
  </si>
  <si>
    <t xml:space="preserve">מקצועי </t>
  </si>
  <si>
    <t>מטה</t>
  </si>
  <si>
    <t>מקדם גיל- מעל גיל 50</t>
  </si>
  <si>
    <t>שנות שירות</t>
  </si>
  <si>
    <t>סה"כ</t>
  </si>
  <si>
    <t>מכפלה</t>
  </si>
  <si>
    <t>מקדם:</t>
  </si>
  <si>
    <t xml:space="preserve"> </t>
  </si>
  <si>
    <t>מקדם נגדים:</t>
  </si>
  <si>
    <t>מקדם בפועל:</t>
  </si>
  <si>
    <t>מקצוע</t>
  </si>
  <si>
    <t>שכר ממוצע ל-2013</t>
  </si>
  <si>
    <t>אלוף</t>
  </si>
  <si>
    <t>רא"ל</t>
  </si>
  <si>
    <t>תא"ל</t>
  </si>
  <si>
    <t>אל"ם</t>
  </si>
  <si>
    <t xml:space="preserve">שים שכר ממוצע </t>
  </si>
  <si>
    <t>סא"ל</t>
  </si>
  <si>
    <t xml:space="preserve">רב סרן </t>
  </si>
  <si>
    <t xml:space="preserve">סרן </t>
  </si>
  <si>
    <t>סגן</t>
  </si>
  <si>
    <t>סג"ם</t>
  </si>
  <si>
    <t>רנ"ג</t>
  </si>
  <si>
    <t>רס"ב</t>
  </si>
  <si>
    <t>רס"ם</t>
  </si>
  <si>
    <t>רס"ר</t>
  </si>
  <si>
    <t>רס"ל</t>
  </si>
  <si>
    <t>סמ"ר</t>
  </si>
  <si>
    <t>סמל</t>
  </si>
  <si>
    <t>מה גובה המענק שתקבל על פי דוח ועדת לוקר</t>
  </si>
  <si>
    <t>תומך לחימה</t>
  </si>
  <si>
    <t xml:space="preserve">שלב 2: </t>
  </si>
  <si>
    <t>שלב 3: האם אתה נגד?</t>
  </si>
  <si>
    <t>אם כן, כתוב 1 במשבצת :</t>
  </si>
  <si>
    <t>שלב 4: הכנס את השכר על פי הטבלה:</t>
  </si>
  <si>
    <t>לפי דוח הממונה על השכר 2013</t>
  </si>
  <si>
    <t>שלב 5: גובה המענק שתקבל הוא:</t>
  </si>
  <si>
    <t xml:space="preserve">עד 49 </t>
  </si>
  <si>
    <t>הכנס את מקדם הגיל על פי הטבלה:</t>
  </si>
  <si>
    <t>מקדם הגיל:</t>
  </si>
  <si>
    <t>בחנו את עצמכם: מה גובה המענק שתקבלו על פי דו"ח ועדת לוקר</t>
  </si>
  <si>
    <t>שכר חודשי ממוצע ב-2013</t>
  </si>
  <si>
    <t>ניתן להיעזר בטבלה משמאל</t>
  </si>
  <si>
    <t>דרגות קצינים</t>
  </si>
  <si>
    <t>דרגות נגדים</t>
  </si>
  <si>
    <t>לפי דו"ח הממונה על השכר 2013</t>
  </si>
  <si>
    <t>אנא מלאו רק את השדות הצהובים</t>
  </si>
  <si>
    <t>שלב 1:  רשמו את מספר שנות השירות בכל סוג תפקיד</t>
  </si>
  <si>
    <t>שלב 2:  רשמו את גיל הפרישה הצפוי/בפועל</t>
  </si>
  <si>
    <t>שלב 4:  רשמו את השכר החודשי בעת הפרישה:</t>
  </si>
  <si>
    <t>שלב 5:  הנה התוצאה. המענק אותו תקבל בפרישתך הוא:</t>
  </si>
  <si>
    <t>והקישו אנטר אחרי הקלדת כל נתון</t>
  </si>
  <si>
    <r>
      <t>שלב 3: אם אתם בדרגת נגד רשמו כן.</t>
    </r>
    <r>
      <rPr>
        <u/>
        <sz val="11"/>
        <color indexed="8"/>
        <rFont val="Calibri"/>
        <family val="2"/>
      </rPr>
      <t xml:space="preserve"> </t>
    </r>
    <r>
      <rPr>
        <u/>
        <sz val="10"/>
        <color indexed="8"/>
        <rFont val="Calibri"/>
        <family val="2"/>
      </rPr>
      <t>אם אתם בדרגת קצין אל תרשמו דבר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</si>
</sst>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77"/>
      <scheme val="minor"/>
    </font>
    <font>
      <sz val="11"/>
      <color indexed="10"/>
      <name val="Calibri"/>
      <family val="2"/>
      <charset val="177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u/>
      <sz val="11"/>
      <color indexed="8"/>
      <name val="Calibri"/>
      <family val="2"/>
      <charset val="177"/>
    </font>
    <font>
      <sz val="8"/>
      <color indexed="8"/>
      <name val="Calibri"/>
      <family val="2"/>
      <charset val="177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  <charset val="177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2" borderId="6" xfId="0" applyFill="1" applyBorder="1"/>
    <xf numFmtId="0" fontId="0" fillId="2" borderId="7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0" fillId="2" borderId="8" xfId="0" applyFill="1" applyBorder="1"/>
    <xf numFmtId="0" fontId="2" fillId="0" borderId="9" xfId="0" applyFont="1" applyBorder="1"/>
    <xf numFmtId="0" fontId="2" fillId="0" borderId="10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2" fillId="2" borderId="11" xfId="0" applyFont="1" applyFill="1" applyBorder="1"/>
    <xf numFmtId="3" fontId="0" fillId="0" borderId="0" xfId="0" applyNumberFormat="1" applyFill="1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3" borderId="8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3" fillId="0" borderId="0" xfId="0" applyFont="1" applyBorder="1" applyAlignment="1"/>
    <xf numFmtId="0" fontId="3" fillId="0" borderId="13" xfId="0" applyFont="1" applyBorder="1" applyAlignment="1"/>
    <xf numFmtId="0" fontId="4" fillId="0" borderId="14" xfId="0" applyFont="1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2" borderId="16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lcalist.co.i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200025</xdr:rowOff>
    </xdr:from>
    <xdr:to>
      <xdr:col>8</xdr:col>
      <xdr:colOff>133350</xdr:colOff>
      <xdr:row>0</xdr:row>
      <xdr:rowOff>838200</xdr:rowOff>
    </xdr:to>
    <xdr:pic>
      <xdr:nvPicPr>
        <xdr:cNvPr id="1025" name="Picture 1" descr="header_logo_calcalis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685500" y="200025"/>
          <a:ext cx="29051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rightToLeft="1" tabSelected="1" workbookViewId="0">
      <selection activeCell="E32" sqref="E32"/>
    </sheetView>
  </sheetViews>
  <sheetFormatPr defaultRowHeight="15"/>
  <cols>
    <col min="1" max="1" width="11.42578125" customWidth="1"/>
    <col min="2" max="2" width="11.5703125" customWidth="1"/>
    <col min="5" max="5" width="12.42578125" customWidth="1"/>
    <col min="6" max="6" width="10.140625" bestFit="1" customWidth="1"/>
    <col min="8" max="8" width="23.7109375" bestFit="1" customWidth="1"/>
    <col min="9" max="9" width="3.7109375" bestFit="1" customWidth="1"/>
  </cols>
  <sheetData>
    <row r="1" spans="1:9" ht="80.25" customHeight="1">
      <c r="A1" s="65" t="s">
        <v>43</v>
      </c>
      <c r="B1" s="66"/>
      <c r="C1" s="66"/>
      <c r="D1" s="66"/>
      <c r="E1" s="66"/>
      <c r="F1" s="61"/>
      <c r="G1" s="61"/>
      <c r="H1" s="61"/>
      <c r="I1" s="62"/>
    </row>
    <row r="2" spans="1:9">
      <c r="A2" s="63" t="s">
        <v>50</v>
      </c>
      <c r="B2" s="64"/>
      <c r="C2" s="64"/>
      <c r="D2" s="64"/>
      <c r="E2" s="64"/>
      <c r="F2" s="29"/>
      <c r="G2" s="29"/>
      <c r="H2" s="29"/>
      <c r="I2" s="30"/>
    </row>
    <row r="3" spans="1:9">
      <c r="A3" s="31"/>
      <c r="B3" s="6"/>
      <c r="C3" s="6"/>
      <c r="D3" s="6"/>
      <c r="E3" s="6"/>
      <c r="F3" s="6"/>
      <c r="G3" s="6"/>
      <c r="H3" s="6"/>
      <c r="I3" s="32"/>
    </row>
    <row r="4" spans="1:9" ht="15.75" thickBot="1">
      <c r="A4" s="33" t="s">
        <v>0</v>
      </c>
      <c r="B4" s="4" t="s">
        <v>6</v>
      </c>
      <c r="C4" s="6"/>
      <c r="D4" s="6" t="s">
        <v>10</v>
      </c>
      <c r="E4" s="6"/>
      <c r="F4" s="6"/>
      <c r="G4" s="6"/>
      <c r="H4" s="6"/>
      <c r="I4" s="32"/>
    </row>
    <row r="5" spans="1:9" ht="15" customHeight="1">
      <c r="A5" s="33" t="s">
        <v>2</v>
      </c>
      <c r="B5" s="7">
        <v>0</v>
      </c>
      <c r="C5" s="6"/>
      <c r="D5" s="6"/>
      <c r="E5" s="6"/>
      <c r="F5" s="43" t="s">
        <v>49</v>
      </c>
      <c r="G5" s="44"/>
      <c r="H5" s="44"/>
      <c r="I5" s="45"/>
    </row>
    <row r="6" spans="1:9" ht="15" customHeight="1">
      <c r="A6" s="33" t="s">
        <v>33</v>
      </c>
      <c r="B6" s="8">
        <v>0</v>
      </c>
      <c r="C6" s="6"/>
      <c r="D6" s="6"/>
      <c r="E6" s="6"/>
      <c r="F6" s="46"/>
      <c r="G6" s="47"/>
      <c r="H6" s="47"/>
      <c r="I6" s="48"/>
    </row>
    <row r="7" spans="1:9" ht="15" customHeight="1">
      <c r="A7" s="33" t="s">
        <v>3</v>
      </c>
      <c r="B7" s="8">
        <v>0</v>
      </c>
      <c r="C7" s="6"/>
      <c r="D7" s="6"/>
      <c r="E7" s="6"/>
      <c r="F7" s="49" t="s">
        <v>54</v>
      </c>
      <c r="G7" s="50"/>
      <c r="H7" s="50"/>
      <c r="I7" s="51"/>
    </row>
    <row r="8" spans="1:9" ht="15.75" customHeight="1" thickBot="1">
      <c r="A8" s="33" t="s">
        <v>4</v>
      </c>
      <c r="B8" s="8">
        <v>0</v>
      </c>
      <c r="C8" s="6"/>
      <c r="D8" s="6"/>
      <c r="E8" s="6"/>
      <c r="F8" s="40"/>
      <c r="G8" s="41"/>
      <c r="H8" s="41"/>
      <c r="I8" s="42"/>
    </row>
    <row r="9" spans="1:9">
      <c r="A9" s="33" t="s">
        <v>7</v>
      </c>
      <c r="B9" s="5">
        <f>SUM(B5:B8)</f>
        <v>0</v>
      </c>
      <c r="C9" s="6"/>
      <c r="D9" s="6"/>
      <c r="E9" s="6"/>
      <c r="F9" s="6"/>
      <c r="G9" s="6"/>
      <c r="H9" s="6"/>
      <c r="I9" s="32"/>
    </row>
    <row r="10" spans="1:9">
      <c r="A10" s="34"/>
      <c r="B10" s="6"/>
      <c r="C10" s="6"/>
      <c r="D10" s="6"/>
      <c r="E10" s="6"/>
      <c r="F10" s="6"/>
      <c r="G10" s="6"/>
      <c r="H10" s="6"/>
      <c r="I10" s="32"/>
    </row>
    <row r="11" spans="1:9">
      <c r="A11" s="34"/>
      <c r="B11" s="6"/>
      <c r="C11" s="6"/>
      <c r="D11" s="6"/>
      <c r="E11" s="6"/>
      <c r="F11" s="6"/>
      <c r="G11" s="6"/>
      <c r="H11" s="6"/>
      <c r="I11" s="32"/>
    </row>
    <row r="12" spans="1:9" ht="15.75" thickBot="1">
      <c r="A12" s="52" t="s">
        <v>51</v>
      </c>
      <c r="B12" s="53"/>
      <c r="C12" s="53"/>
      <c r="D12" s="53"/>
      <c r="E12" s="53"/>
      <c r="F12" s="29"/>
      <c r="G12" s="29"/>
      <c r="H12" s="29"/>
      <c r="I12" s="30"/>
    </row>
    <row r="13" spans="1:9" ht="15.75" thickBot="1">
      <c r="A13" s="34"/>
      <c r="B13" s="6"/>
      <c r="C13" s="13"/>
      <c r="D13" s="6"/>
      <c r="E13" s="6"/>
      <c r="F13" s="6"/>
      <c r="G13" s="21" t="s">
        <v>13</v>
      </c>
      <c r="H13" s="21" t="s">
        <v>44</v>
      </c>
      <c r="I13" s="32"/>
    </row>
    <row r="14" spans="1:9">
      <c r="A14" s="34"/>
      <c r="B14" s="6"/>
      <c r="C14" s="6"/>
      <c r="D14" s="6"/>
      <c r="E14" s="6"/>
      <c r="F14" s="35"/>
      <c r="G14" s="22" t="s">
        <v>16</v>
      </c>
      <c r="H14" s="24">
        <v>81653</v>
      </c>
      <c r="I14" s="58" t="s">
        <v>46</v>
      </c>
    </row>
    <row r="15" spans="1:9">
      <c r="A15" s="34"/>
      <c r="B15" s="6"/>
      <c r="C15" s="6"/>
      <c r="D15" s="6"/>
      <c r="E15" s="6"/>
      <c r="F15" s="6"/>
      <c r="G15" s="22" t="s">
        <v>15</v>
      </c>
      <c r="H15" s="24">
        <v>60410</v>
      </c>
      <c r="I15" s="58"/>
    </row>
    <row r="16" spans="1:9" ht="15.75" thickBot="1">
      <c r="A16" s="52" t="s">
        <v>55</v>
      </c>
      <c r="B16" s="53"/>
      <c r="C16" s="53"/>
      <c r="D16" s="53"/>
      <c r="E16" s="53"/>
      <c r="F16" s="54"/>
      <c r="G16" s="22" t="s">
        <v>17</v>
      </c>
      <c r="H16" s="24">
        <v>49610</v>
      </c>
      <c r="I16" s="58"/>
    </row>
    <row r="17" spans="1:9" ht="15.75" thickBot="1">
      <c r="A17" s="34"/>
      <c r="B17" s="6"/>
      <c r="C17" s="6"/>
      <c r="D17" s="13"/>
      <c r="E17" s="6"/>
      <c r="F17" s="6"/>
      <c r="G17" s="22" t="s">
        <v>18</v>
      </c>
      <c r="H17" s="24">
        <v>38306</v>
      </c>
      <c r="I17" s="58"/>
    </row>
    <row r="18" spans="1:9">
      <c r="A18" s="34"/>
      <c r="B18" s="6"/>
      <c r="C18" s="6"/>
      <c r="D18" s="6"/>
      <c r="E18" s="6"/>
      <c r="F18" s="6"/>
      <c r="G18" s="22" t="s">
        <v>20</v>
      </c>
      <c r="H18" s="24">
        <v>29883</v>
      </c>
      <c r="I18" s="58"/>
    </row>
    <row r="19" spans="1:9">
      <c r="A19" s="52" t="s">
        <v>52</v>
      </c>
      <c r="B19" s="53"/>
      <c r="C19" s="53"/>
      <c r="D19" s="53"/>
      <c r="E19" s="53"/>
      <c r="F19" s="6"/>
      <c r="G19" s="22" t="s">
        <v>21</v>
      </c>
      <c r="H19" s="24">
        <v>20120</v>
      </c>
      <c r="I19" s="58"/>
    </row>
    <row r="20" spans="1:9">
      <c r="A20" s="55" t="s">
        <v>45</v>
      </c>
      <c r="B20" s="56"/>
      <c r="C20" s="57"/>
      <c r="D20" s="20"/>
      <c r="E20" s="6"/>
      <c r="F20" s="6"/>
      <c r="G20" s="22" t="s">
        <v>22</v>
      </c>
      <c r="H20" s="24">
        <v>11518</v>
      </c>
      <c r="I20" s="58"/>
    </row>
    <row r="21" spans="1:9">
      <c r="A21" s="34"/>
      <c r="B21" s="6"/>
      <c r="C21" s="6"/>
      <c r="D21" s="6"/>
      <c r="E21" s="6"/>
      <c r="F21" s="6"/>
      <c r="G21" s="22" t="s">
        <v>23</v>
      </c>
      <c r="H21" s="24">
        <v>7877</v>
      </c>
      <c r="I21" s="58"/>
    </row>
    <row r="22" spans="1:9" ht="15.75" thickBot="1">
      <c r="A22" s="34"/>
      <c r="B22" s="6"/>
      <c r="C22" s="6"/>
      <c r="D22" s="6"/>
      <c r="E22" s="6"/>
      <c r="F22" s="6"/>
      <c r="G22" s="27" t="s">
        <v>24</v>
      </c>
      <c r="H22" s="28">
        <v>5964</v>
      </c>
      <c r="I22" s="59"/>
    </row>
    <row r="23" spans="1:9" ht="15.75" thickBot="1">
      <c r="A23" s="52" t="s">
        <v>53</v>
      </c>
      <c r="B23" s="53"/>
      <c r="C23" s="53"/>
      <c r="D23" s="53"/>
      <c r="E23" s="53"/>
      <c r="F23" s="35"/>
      <c r="G23" s="25" t="s">
        <v>25</v>
      </c>
      <c r="H23" s="26">
        <v>21008</v>
      </c>
      <c r="I23" s="60" t="s">
        <v>47</v>
      </c>
    </row>
    <row r="24" spans="1:9" ht="15.75" thickBot="1">
      <c r="A24" s="34"/>
      <c r="B24" s="6"/>
      <c r="C24" s="6"/>
      <c r="D24" s="23" t="e">
        <f ca="1">נוסחאות!D27</f>
        <v>#DIV/0!</v>
      </c>
      <c r="E24" s="6"/>
      <c r="F24" s="6"/>
      <c r="G24" s="22" t="s">
        <v>26</v>
      </c>
      <c r="H24" s="24">
        <v>17681</v>
      </c>
      <c r="I24" s="58"/>
    </row>
    <row r="25" spans="1:9">
      <c r="A25" s="34"/>
      <c r="B25" s="6"/>
      <c r="C25" s="6"/>
      <c r="D25" s="6"/>
      <c r="E25" s="6"/>
      <c r="F25" s="6"/>
      <c r="G25" s="22" t="s">
        <v>27</v>
      </c>
      <c r="H25" s="24">
        <v>13917</v>
      </c>
      <c r="I25" s="58"/>
    </row>
    <row r="26" spans="1:9">
      <c r="A26" s="34"/>
      <c r="B26" s="6"/>
      <c r="C26" s="6"/>
      <c r="D26" s="6"/>
      <c r="E26" s="6"/>
      <c r="F26" s="6"/>
      <c r="G26" s="22" t="s">
        <v>28</v>
      </c>
      <c r="H26" s="24">
        <v>11074</v>
      </c>
      <c r="I26" s="58"/>
    </row>
    <row r="27" spans="1:9">
      <c r="A27" s="34"/>
      <c r="B27" s="6"/>
      <c r="C27" s="6"/>
      <c r="D27" s="6"/>
      <c r="E27" s="6"/>
      <c r="F27" s="6"/>
      <c r="G27" s="22" t="s">
        <v>29</v>
      </c>
      <c r="H27" s="24">
        <v>7413</v>
      </c>
      <c r="I27" s="58"/>
    </row>
    <row r="28" spans="1:9">
      <c r="A28" s="34"/>
      <c r="B28" s="6"/>
      <c r="C28" s="6"/>
      <c r="D28" s="6"/>
      <c r="E28" s="6"/>
      <c r="F28" s="6"/>
      <c r="G28" s="22" t="s">
        <v>30</v>
      </c>
      <c r="H28" s="24">
        <v>6063</v>
      </c>
      <c r="I28" s="58"/>
    </row>
    <row r="29" spans="1:9">
      <c r="A29" s="34"/>
      <c r="B29" s="6"/>
      <c r="C29" s="6"/>
      <c r="D29" s="6"/>
      <c r="E29" s="6"/>
      <c r="F29" s="6"/>
      <c r="G29" s="22" t="s">
        <v>31</v>
      </c>
      <c r="H29" s="24">
        <v>5629</v>
      </c>
      <c r="I29" s="58"/>
    </row>
    <row r="30" spans="1:9">
      <c r="A30" s="34"/>
      <c r="B30" s="6"/>
      <c r="C30" s="6"/>
      <c r="D30" s="6"/>
      <c r="E30" s="6"/>
      <c r="F30" s="6"/>
      <c r="G30" s="36" t="s">
        <v>48</v>
      </c>
      <c r="H30" s="6"/>
      <c r="I30" s="32"/>
    </row>
    <row r="31" spans="1:9" ht="15.75" thickBot="1">
      <c r="A31" s="37"/>
      <c r="B31" s="38"/>
      <c r="C31" s="38"/>
      <c r="D31" s="38"/>
      <c r="E31" s="38"/>
      <c r="F31" s="38"/>
      <c r="G31" s="38"/>
      <c r="H31" s="38"/>
      <c r="I31" s="39"/>
    </row>
  </sheetData>
  <mergeCells count="12">
    <mergeCell ref="F1:I1"/>
    <mergeCell ref="A2:E2"/>
    <mergeCell ref="A12:E12"/>
    <mergeCell ref="A19:E19"/>
    <mergeCell ref="A23:E23"/>
    <mergeCell ref="A1:E1"/>
    <mergeCell ref="F5:I6"/>
    <mergeCell ref="F7:I7"/>
    <mergeCell ref="A16:F16"/>
    <mergeCell ref="A20:C20"/>
    <mergeCell ref="I14:I22"/>
    <mergeCell ref="I23:I29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rightToLeft="1" workbookViewId="0"/>
  </sheetViews>
  <sheetFormatPr defaultRowHeight="15"/>
  <cols>
    <col min="1" max="1" width="10.85546875" customWidth="1"/>
    <col min="3" max="3" width="10.42578125" customWidth="1"/>
    <col min="10" max="10" width="15.5703125" bestFit="1" customWidth="1"/>
  </cols>
  <sheetData>
    <row r="1" spans="1:17">
      <c r="A1" s="9" t="s">
        <v>32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A2" s="9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>
      <c r="A3" s="1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.75" thickBot="1">
      <c r="A5" s="1" t="s">
        <v>0</v>
      </c>
      <c r="B5" s="1" t="s">
        <v>1</v>
      </c>
      <c r="C5" s="4" t="s">
        <v>6</v>
      </c>
      <c r="D5" s="1" t="s">
        <v>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 thickBot="1">
      <c r="A6" s="1" t="s">
        <v>2</v>
      </c>
      <c r="B6" s="2">
        <v>1.7</v>
      </c>
      <c r="C6" s="7">
        <f ca="1">מענק!B5</f>
        <v>0</v>
      </c>
      <c r="D6" s="3">
        <f>C6*B6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.75" thickBot="1">
      <c r="A7" s="1" t="s">
        <v>33</v>
      </c>
      <c r="B7" s="2">
        <v>1.5</v>
      </c>
      <c r="C7" s="7">
        <f ca="1">מענק!B6</f>
        <v>0</v>
      </c>
      <c r="D7" s="3">
        <f>C7*B7</f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.75" thickBot="1">
      <c r="A8" s="1" t="s">
        <v>3</v>
      </c>
      <c r="B8" s="2">
        <v>1.4</v>
      </c>
      <c r="C8" s="7">
        <f ca="1">מענק!B7</f>
        <v>0</v>
      </c>
      <c r="D8" s="3">
        <f>C8*B8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>
      <c r="A9" s="1" t="s">
        <v>4</v>
      </c>
      <c r="B9" s="2">
        <v>1.2</v>
      </c>
      <c r="C9" s="7">
        <f ca="1">מענק!B8</f>
        <v>0</v>
      </c>
      <c r="D9" s="3">
        <f>C9*B9</f>
        <v>0</v>
      </c>
      <c r="F9" s="17"/>
      <c r="G9" s="19"/>
      <c r="H9" s="17"/>
      <c r="I9" s="17"/>
      <c r="J9" s="19"/>
      <c r="K9" s="17"/>
      <c r="L9" s="17"/>
      <c r="M9" s="19"/>
      <c r="N9" s="17"/>
      <c r="O9" s="17"/>
      <c r="P9" s="17"/>
      <c r="Q9" s="19"/>
    </row>
    <row r="10" spans="1:17" ht="15.75" thickBot="1">
      <c r="A10" s="1" t="s">
        <v>7</v>
      </c>
      <c r="B10" s="1"/>
      <c r="C10" s="5">
        <f>SUM(C6:C9)</f>
        <v>0</v>
      </c>
      <c r="D10" s="5">
        <f>SUM(D6:D9)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.75" thickBot="1">
      <c r="A11" t="s">
        <v>9</v>
      </c>
      <c r="D11" s="13" t="e">
        <f>D10/C10</f>
        <v>#DIV/0!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>
      <c r="A13" s="11" t="s">
        <v>34</v>
      </c>
      <c r="B13" s="11" t="s">
        <v>41</v>
      </c>
      <c r="C13" s="11"/>
      <c r="D13" s="11"/>
      <c r="E13" s="11"/>
      <c r="F13" s="11"/>
      <c r="I13" t="s">
        <v>5</v>
      </c>
    </row>
    <row r="14" spans="1:17" ht="15.75" thickBot="1">
      <c r="I14" s="1" t="s">
        <v>40</v>
      </c>
      <c r="J14" s="1">
        <v>1</v>
      </c>
    </row>
    <row r="15" spans="1:17" ht="15.75" thickBot="1">
      <c r="A15" t="s">
        <v>42</v>
      </c>
      <c r="C15" s="16" t="s">
        <v>10</v>
      </c>
      <c r="E15" s="13">
        <f ca="1">IF(נוסחאות!C15&lt;50,1,IF(מענק!C13=50,1.04,IF(מענק!C13=51,1.08,IF(מענק!C13=52,1.12,(IF(מענק!C13=53,1.16,IF(מענק!C13&gt;=54,1.2,1)))))))</f>
        <v>1</v>
      </c>
      <c r="I15" s="1">
        <v>50</v>
      </c>
      <c r="J15" s="1">
        <v>1.04</v>
      </c>
    </row>
    <row r="16" spans="1:17">
      <c r="I16" s="1">
        <v>51</v>
      </c>
      <c r="J16" s="1">
        <v>1.08</v>
      </c>
    </row>
    <row r="17" spans="1:10">
      <c r="I17" s="1">
        <v>52</v>
      </c>
      <c r="J17" s="1">
        <v>1.1200000000000001</v>
      </c>
    </row>
    <row r="18" spans="1:10">
      <c r="I18" s="1">
        <v>53</v>
      </c>
      <c r="J18" s="1">
        <v>1.1599999999999999</v>
      </c>
    </row>
    <row r="19" spans="1:10">
      <c r="I19" s="1">
        <v>54</v>
      </c>
      <c r="J19" s="1">
        <v>1.2</v>
      </c>
    </row>
    <row r="20" spans="1:10">
      <c r="A20" s="11" t="s">
        <v>35</v>
      </c>
      <c r="B20" s="11"/>
      <c r="D20" s="6"/>
    </row>
    <row r="21" spans="1:10" ht="15.75" thickBot="1">
      <c r="A21" t="s">
        <v>36</v>
      </c>
      <c r="D21" s="17" t="s">
        <v>10</v>
      </c>
    </row>
    <row r="22" spans="1:10" ht="15.75" thickBot="1">
      <c r="A22" t="s">
        <v>11</v>
      </c>
      <c r="B22">
        <v>1.3</v>
      </c>
      <c r="C22" t="s">
        <v>12</v>
      </c>
      <c r="D22" s="13">
        <f ca="1">IF(מענק!D17="כן",1.3,1)</f>
        <v>1</v>
      </c>
    </row>
    <row r="23" spans="1:10">
      <c r="I23" s="12" t="s">
        <v>13</v>
      </c>
      <c r="J23" s="12" t="s">
        <v>14</v>
      </c>
    </row>
    <row r="24" spans="1:10" ht="15.75" thickBot="1">
      <c r="A24" s="11" t="s">
        <v>37</v>
      </c>
      <c r="B24" s="11"/>
      <c r="C24" s="11"/>
      <c r="D24" s="11"/>
      <c r="I24" s="1" t="s">
        <v>16</v>
      </c>
      <c r="J24" s="1">
        <v>81653</v>
      </c>
    </row>
    <row r="25" spans="1:10" ht="15.75" thickBot="1">
      <c r="A25" t="s">
        <v>19</v>
      </c>
      <c r="D25" s="13">
        <f ca="1">מענק!D20</f>
        <v>0</v>
      </c>
      <c r="I25" s="1" t="s">
        <v>15</v>
      </c>
      <c r="J25" s="1">
        <v>60410</v>
      </c>
    </row>
    <row r="26" spans="1:10" ht="15.75" thickBot="1">
      <c r="I26" s="1" t="s">
        <v>17</v>
      </c>
      <c r="J26" s="1">
        <v>49610</v>
      </c>
    </row>
    <row r="27" spans="1:10" ht="15.75" thickBot="1">
      <c r="A27" s="14" t="s">
        <v>39</v>
      </c>
      <c r="B27" s="15"/>
      <c r="C27" s="15"/>
      <c r="D27" s="18" t="e">
        <f>D11*C10*E15*D22*D25</f>
        <v>#DIV/0!</v>
      </c>
      <c r="I27" s="1" t="s">
        <v>18</v>
      </c>
      <c r="J27" s="1">
        <v>38306</v>
      </c>
    </row>
    <row r="28" spans="1:10">
      <c r="E28" s="11"/>
      <c r="F28" s="11"/>
      <c r="G28" s="11"/>
      <c r="I28" s="1" t="s">
        <v>20</v>
      </c>
      <c r="J28" s="1">
        <v>29883</v>
      </c>
    </row>
    <row r="29" spans="1:10">
      <c r="I29" s="1" t="s">
        <v>21</v>
      </c>
      <c r="J29" s="1">
        <v>20120</v>
      </c>
    </row>
    <row r="30" spans="1:10">
      <c r="I30" s="1" t="s">
        <v>22</v>
      </c>
      <c r="J30" s="1">
        <v>11518</v>
      </c>
    </row>
    <row r="31" spans="1:10">
      <c r="I31" s="1" t="s">
        <v>23</v>
      </c>
      <c r="J31" s="1">
        <v>7877</v>
      </c>
    </row>
    <row r="32" spans="1:10">
      <c r="I32" s="1" t="s">
        <v>24</v>
      </c>
      <c r="J32" s="1">
        <v>5964</v>
      </c>
    </row>
    <row r="33" spans="9:10">
      <c r="I33" s="1" t="s">
        <v>25</v>
      </c>
      <c r="J33" s="1">
        <v>21008</v>
      </c>
    </row>
    <row r="34" spans="9:10">
      <c r="I34" s="1" t="s">
        <v>26</v>
      </c>
      <c r="J34" s="1">
        <v>17681</v>
      </c>
    </row>
    <row r="35" spans="9:10">
      <c r="I35" s="1" t="s">
        <v>27</v>
      </c>
      <c r="J35" s="1">
        <v>13917</v>
      </c>
    </row>
    <row r="36" spans="9:10">
      <c r="I36" s="1" t="s">
        <v>28</v>
      </c>
      <c r="J36" s="1">
        <v>11074</v>
      </c>
    </row>
    <row r="37" spans="9:10">
      <c r="I37" s="1" t="s">
        <v>29</v>
      </c>
      <c r="J37" s="1">
        <v>7413</v>
      </c>
    </row>
    <row r="38" spans="9:10">
      <c r="I38" s="1" t="s">
        <v>30</v>
      </c>
      <c r="J38" s="1">
        <v>6063</v>
      </c>
    </row>
    <row r="39" spans="9:10">
      <c r="I39" s="1" t="s">
        <v>31</v>
      </c>
      <c r="J39" s="1">
        <v>5629</v>
      </c>
    </row>
    <row r="42" spans="9:10">
      <c r="I42" t="s">
        <v>38</v>
      </c>
    </row>
  </sheetData>
  <phoneticPr fontId="9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מענק</vt:lpstr>
      <vt:lpstr>נוסחאות</vt:lpstr>
      <vt:lpstr>גיליון3</vt:lpstr>
    </vt:vector>
  </TitlesOfParts>
  <Company>yedioth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lp_104934</dc:creator>
  <cp:lastModifiedBy>alonr</cp:lastModifiedBy>
  <dcterms:created xsi:type="dcterms:W3CDTF">2015-07-22T09:11:06Z</dcterms:created>
  <dcterms:modified xsi:type="dcterms:W3CDTF">2015-07-23T12:45:27Z</dcterms:modified>
</cp:coreProperties>
</file>